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INCUFIDEZ CUENTA PUBLICA 2023\EXCEL CP INFOR\CUENTA PUBLICA 2023 EXCEL\II Inf Presupuestal CP 2023\"/>
    </mc:Choice>
  </mc:AlternateContent>
  <bookViews>
    <workbookView xWindow="0" yWindow="0" windowWidth="24000" windowHeight="9735" tabRatio="733" activeTab="2"/>
  </bookViews>
  <sheets>
    <sheet name="COGC.C" sheetId="2" r:id="rId1"/>
    <sheet name="COG C.C.(2)" sheetId="3" r:id="rId2"/>
    <sheet name="COG C.C. (3)" sheetId="4" r:id="rId3"/>
  </sheets>
  <definedNames>
    <definedName name="_xlnm.Print_Area" localSheetId="2">'COG C.C. (3)'!$A$1:$I$34</definedName>
    <definedName name="_xlnm.Print_Area" localSheetId="1">'COG C.C.(2)'!$A$1:$I$35</definedName>
    <definedName name="_xlnm.Print_Area" localSheetId="0">COGC.C!$A$1:$I$38</definedName>
  </definedNames>
  <calcPr calcId="152511"/>
</workbook>
</file>

<file path=xl/calcChain.xml><?xml version="1.0" encoding="utf-8"?>
<calcChain xmlns="http://schemas.openxmlformats.org/spreadsheetml/2006/main">
  <c r="G37" i="2" l="1"/>
  <c r="G36" i="2"/>
  <c r="G35" i="2"/>
  <c r="G34" i="2"/>
  <c r="G31" i="2"/>
  <c r="G30" i="2"/>
  <c r="G29" i="2"/>
  <c r="G27" i="2"/>
  <c r="G25" i="2"/>
  <c r="G24" i="2"/>
  <c r="G22" i="2"/>
  <c r="G20" i="2"/>
  <c r="G19" i="2"/>
  <c r="G17" i="2"/>
  <c r="G15" i="2"/>
  <c r="G14" i="2"/>
  <c r="G13" i="2"/>
  <c r="F29" i="4" l="1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1" i="4"/>
  <c r="I21" i="4" s="1"/>
  <c r="F20" i="4"/>
  <c r="I20" i="4" s="1"/>
  <c r="F19" i="4"/>
  <c r="I19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D10" i="4"/>
  <c r="H10" i="3"/>
  <c r="G10" i="3"/>
  <c r="F33" i="3"/>
  <c r="I33" i="3" s="1"/>
  <c r="F32" i="3"/>
  <c r="I32" i="3" s="1"/>
  <c r="F31" i="3"/>
  <c r="I31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19" i="3"/>
  <c r="I19" i="3" s="1"/>
  <c r="F18" i="3"/>
  <c r="I18" i="3" s="1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E10" i="3"/>
  <c r="D10" i="3"/>
  <c r="H10" i="2"/>
  <c r="G28" i="2"/>
  <c r="G18" i="2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E10" i="2"/>
  <c r="D10" i="2"/>
  <c r="E22" i="4"/>
  <c r="G22" i="4"/>
  <c r="H22" i="4"/>
  <c r="D22" i="4"/>
  <c r="E18" i="4"/>
  <c r="G18" i="4"/>
  <c r="H18" i="4"/>
  <c r="D18" i="4"/>
  <c r="E10" i="4"/>
  <c r="G10" i="4"/>
  <c r="G33" i="4" s="1"/>
  <c r="H10" i="4"/>
  <c r="H33" i="4" s="1"/>
  <c r="E30" i="3"/>
  <c r="G30" i="3"/>
  <c r="H30" i="3"/>
  <c r="D30" i="3"/>
  <c r="E20" i="3"/>
  <c r="G20" i="3"/>
  <c r="H20" i="3"/>
  <c r="D20" i="3"/>
  <c r="E28" i="2"/>
  <c r="H28" i="2"/>
  <c r="D28" i="2"/>
  <c r="E18" i="2"/>
  <c r="H18" i="2"/>
  <c r="D18" i="2"/>
  <c r="G11" i="2" l="1"/>
  <c r="G10" i="2" s="1"/>
  <c r="E38" i="2"/>
  <c r="F18" i="2"/>
  <c r="I18" i="2" s="1"/>
  <c r="F28" i="2"/>
  <c r="I28" i="2" s="1"/>
  <c r="D35" i="3"/>
  <c r="F10" i="2"/>
  <c r="E33" i="4"/>
  <c r="F18" i="4"/>
  <c r="I18" i="4" s="1"/>
  <c r="G38" i="2"/>
  <c r="H35" i="3"/>
  <c r="F30" i="3"/>
  <c r="I30" i="3" s="1"/>
  <c r="E35" i="3"/>
  <c r="F22" i="4"/>
  <c r="I22" i="4" s="1"/>
  <c r="F20" i="3"/>
  <c r="I20" i="3" s="1"/>
  <c r="D33" i="4"/>
  <c r="G35" i="3"/>
  <c r="F10" i="3"/>
  <c r="F10" i="4"/>
  <c r="H38" i="2"/>
  <c r="D38" i="2"/>
  <c r="I10" i="2" l="1"/>
  <c r="I11" i="2"/>
  <c r="D34" i="4"/>
  <c r="F38" i="2"/>
  <c r="I38" i="2"/>
  <c r="E34" i="4"/>
  <c r="G34" i="4"/>
  <c r="F33" i="4"/>
  <c r="H34" i="4"/>
  <c r="I10" i="4"/>
  <c r="I33" i="4" s="1"/>
  <c r="I10" i="3"/>
  <c r="I35" i="3" s="1"/>
  <c r="I34" i="4" s="1"/>
  <c r="F35" i="3"/>
  <c r="F34" i="4" l="1"/>
</calcChain>
</file>

<file path=xl/sharedStrings.xml><?xml version="1.0" encoding="utf-8"?>
<sst xmlns="http://schemas.openxmlformats.org/spreadsheetml/2006/main" count="122" uniqueCount="92">
  <si>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</si>
  <si>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</si>
  <si>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</si>
  <si>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</si>
  <si>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</si>
  <si>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</si>
  <si>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</si>
  <si>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</si>
  <si>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</si>
  <si>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</si>
  <si>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Pensiones y Jubilaciones</t>
  </si>
  <si>
    <t>Participaciones</t>
  </si>
  <si>
    <t>Clasificación por Objeto del Gasto (Capítulo y Concepto)</t>
  </si>
  <si>
    <t>Egresos</t>
  </si>
  <si>
    <t xml:space="preserve">   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</si>
  <si>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</si>
  <si>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</si>
  <si>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</si>
  <si>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</si>
  <si>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</si>
  <si>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</si>
  <si>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</si>
  <si>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</si>
  <si>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</si>
  <si>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</si>
  <si>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</si>
  <si>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</si>
  <si>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</si>
  <si>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</si>
  <si>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</si>
  <si>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</si>
  <si>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</si>
  <si>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</si>
  <si>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</si>
  <si>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</si>
  <si>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</si>
  <si>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</si>
  <si>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</si>
  <si>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</si>
  <si>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</si>
  <si>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</si>
  <si>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</si>
  <si>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Total del Gasto hoja 1 de 3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</si>
  <si>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</si>
  <si>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</si>
  <si>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</si>
  <si>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</si>
  <si>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</si>
  <si>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</si>
  <si>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</si>
  <si>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</si>
  <si>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</si>
  <si>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</si>
  <si>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</si>
  <si>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</si>
  <si>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</si>
  <si>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</si>
  <si>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</si>
  <si>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</si>
  <si>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</si>
  <si>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</si>
  <si>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</si>
  <si>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</si>
  <si>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</si>
  <si>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</si>
  <si>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</si>
  <si>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Total del Gasto hoja 2 de 3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</si>
  <si>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</si>
  <si>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</si>
  <si>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</si>
  <si>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</si>
  <si>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</si>
  <si>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</si>
  <si>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</si>
  <si>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</si>
  <si>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</si>
  <si>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</si>
  <si>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</si>
  <si>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</si>
  <si>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</si>
  <si>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</si>
  <si>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</si>
  <si>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</si>
  <si>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</si>
  <si>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</si>
  <si>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</si>
  <si>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hoja 3 de 3</t>
  </si>
  <si>
    <t>Total del Gasto Clasificación por Objeto del Gasto</t>
  </si>
  <si>
    <t xml:space="preserve"> Nombre del ente Público</t>
  </si>
  <si>
    <t>Cuenta Pública 2023</t>
  </si>
  <si>
    <t>Instituto de Cultura Física y Deporte del Estado de Zacatecas</t>
  </si>
  <si>
    <t>Del 01 de Enero al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</si>
</sst>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7" formatCode="#,##0;\(#,##0,###\)"/>
    <numFmt numFmtId="170" formatCode="#,##0;\(##0,###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b/>
      <sz val="9"/>
      <color theme="0"/>
      <name val="Arial"/>
      <family val="2"/>
    </font>
    <font>
      <sz val="8"/>
      <name val="Montserrat"/>
    </font>
    <font>
      <b/>
      <sz val="9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9" applyNumberFormat="0" applyAlignment="0" applyProtection="0"/>
    <xf numFmtId="0" fontId="19" fillId="8" borderId="20" applyNumberFormat="0" applyAlignment="0" applyProtection="0"/>
    <xf numFmtId="0" fontId="20" fillId="8" borderId="19" applyNumberFormat="0" applyAlignment="0" applyProtection="0"/>
    <xf numFmtId="0" fontId="21" fillId="0" borderId="21" applyNumberFormat="0" applyFill="0" applyAlignment="0" applyProtection="0"/>
    <xf numFmtId="0" fontId="22" fillId="9" borderId="22" applyNumberFormat="0" applyAlignment="0" applyProtection="0"/>
    <xf numFmtId="0" fontId="23" fillId="0" borderId="0" applyNumberFormat="0" applyFill="0" applyBorder="0" applyAlignment="0" applyProtection="0"/>
    <xf numFmtId="0" fontId="1" fillId="10" borderId="2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0" borderId="0" xfId="0" applyFont="1"/>
    <xf numFmtId="0" fontId="2" fillId="2" borderId="0" xfId="0" applyFont="1" applyFill="1"/>
    <xf numFmtId="0" fontId="2" fillId="0" borderId="0" xfId="0" applyFont="1"/>
    <xf numFmtId="3" fontId="3" fillId="0" borderId="0" xfId="0" applyNumberFormat="1" applyFont="1"/>
    <xf numFmtId="3" fontId="0" fillId="0" borderId="0" xfId="0" applyNumberFormat="1"/>
    <xf numFmtId="3" fontId="0" fillId="2" borderId="0" xfId="0" applyNumberFormat="1" applyFill="1"/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3" fontId="10" fillId="2" borderId="3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9" fillId="2" borderId="8" xfId="0" applyNumberFormat="1" applyFont="1" applyFill="1" applyBorder="1" applyAlignment="1">
      <alignment horizontal="right" vertical="center" wrapText="1"/>
    </xf>
    <xf numFmtId="167" fontId="10" fillId="2" borderId="3" xfId="0" applyNumberFormat="1" applyFont="1" applyFill="1" applyBorder="1" applyAlignment="1">
      <alignment horizontal="right" vertical="center" wrapText="1"/>
    </xf>
    <xf numFmtId="167" fontId="9" fillId="2" borderId="3" xfId="0" applyNumberFormat="1" applyFont="1" applyFill="1" applyBorder="1" applyAlignment="1">
      <alignment horizontal="right" vertical="center" wrapText="1"/>
    </xf>
    <xf numFmtId="170" fontId="9" fillId="2" borderId="4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47">
    <cellStyle name="=C:\WINNT\SYSTEM32\COMMAND.COM" xfId="1"/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yperlink" xfId="46"/>
    <cellStyle name="Incorrecto" xfId="11" builtinId="27" customBuiltin="1"/>
    <cellStyle name="Millares 2" xfId="2"/>
    <cellStyle name="Neutral" xfId="12" builtinId="28" customBuiltin="1"/>
    <cellStyle name="Normal" xfId="0" builtinId="0"/>
    <cellStyle name="Normal 2" xfId="3"/>
    <cellStyle name="Normal 9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2</xdr:col>
      <xdr:colOff>971550</xdr:colOff>
      <xdr:row>5</xdr:row>
      <xdr:rowOff>66675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D7E093DB-BE64-4802-8B16-40F0008C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695325</xdr:colOff>
      <xdr:row>0</xdr:row>
      <xdr:rowOff>142875</xdr:rowOff>
    </xdr:from>
    <xdr:to>
      <xdr:col>7</xdr:col>
      <xdr:colOff>742950</xdr:colOff>
      <xdr:row>5</xdr:row>
      <xdr:rowOff>57150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524750" y="142875"/>
          <a:ext cx="89535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142875</xdr:rowOff>
    </xdr:from>
    <xdr:to>
      <xdr:col>2</xdr:col>
      <xdr:colOff>971550</xdr:colOff>
      <xdr:row>4</xdr:row>
      <xdr:rowOff>152400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85E8E5ED-BA92-4876-8300-5A146ABF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287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200025</xdr:rowOff>
    </xdr:from>
    <xdr:to>
      <xdr:col>7</xdr:col>
      <xdr:colOff>733425</xdr:colOff>
      <xdr:row>4</xdr:row>
      <xdr:rowOff>152400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515225" y="200025"/>
          <a:ext cx="89535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148166</xdr:colOff>
      <xdr:row>0</xdr:row>
      <xdr:rowOff>116416</xdr:rowOff>
    </xdr:from>
    <xdr:to>
      <xdr:col>2</xdr:col>
      <xdr:colOff>1129241</xdr:colOff>
      <xdr:row>4</xdr:row>
      <xdr:rowOff>109008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AF738EE5-0965-494B-AD1C-3DD2DEFC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16416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740833</xdr:colOff>
      <xdr:row>1</xdr:row>
      <xdr:rowOff>1</xdr:rowOff>
    </xdr:from>
    <xdr:to>
      <xdr:col>7</xdr:col>
      <xdr:colOff>789516</xdr:colOff>
      <xdr:row>4</xdr:row>
      <xdr:rowOff>168276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99916" y="232834"/>
          <a:ext cx="89535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topLeftCell="A13" zoomScaleSheetLayoutView="100" workbookViewId="0">
      <selection activeCell="E14" sqref="E14"/>
    </sheetView>
  </sheetViews>
  <sheetFormatPr baseColWidth="10" defaultRowHeight="15"/>
  <cols>
    <col min="1" max="1" width="2.42578125" style="1" customWidth="1"/>
    <col min="2" max="2" width="4.5703125" style="2" customWidth="1"/>
    <col min="3" max="3" width="57.28515625" style="2" customWidth="1"/>
    <col min="4" max="9" width="12.7109375" style="2" customWidth="1"/>
  </cols>
  <sheetData>
    <row r="1" spans="2:15">
      <c r="B1" s="28" t="s">
        <v>89</v>
      </c>
      <c r="C1" s="28"/>
      <c r="D1" s="28"/>
      <c r="E1" s="28"/>
      <c r="F1" s="28"/>
      <c r="G1" s="28"/>
      <c r="H1" s="28"/>
      <c r="I1" s="28"/>
    </row>
    <row r="2" spans="2:15">
      <c r="B2" s="28" t="s">
        <v>90</v>
      </c>
      <c r="C2" s="28"/>
      <c r="D2" s="28"/>
      <c r="E2" s="28"/>
      <c r="F2" s="28"/>
      <c r="G2" s="28"/>
      <c r="H2" s="28"/>
      <c r="I2" s="28"/>
    </row>
    <row r="3" spans="2:15">
      <c r="B3" s="28" t="s">
        <v>0</v>
      </c>
      <c r="C3" s="28"/>
      <c r="D3" s="28"/>
      <c r="E3" s="28"/>
      <c r="F3" s="28"/>
      <c r="G3" s="28"/>
      <c r="H3" s="28"/>
      <c r="I3" s="28"/>
    </row>
    <row r="4" spans="2:15">
      <c r="B4" s="28" t="s">
        <v>12</v>
      </c>
      <c r="C4" s="28"/>
      <c r="D4" s="28"/>
      <c r="E4" s="28"/>
      <c r="F4" s="28"/>
      <c r="G4" s="28"/>
      <c r="H4" s="28"/>
      <c r="I4" s="28"/>
    </row>
    <row r="5" spans="2:15" s="1" customFormat="1">
      <c r="B5" s="28" t="s">
        <v>91</v>
      </c>
      <c r="C5" s="28"/>
      <c r="D5" s="28"/>
      <c r="E5" s="28"/>
      <c r="F5" s="28"/>
      <c r="G5" s="28"/>
      <c r="H5" s="28"/>
      <c r="I5" s="28"/>
    </row>
    <row r="6" spans="2:15" ht="9" customHeight="1">
      <c r="B6" s="9"/>
      <c r="C6" s="9"/>
      <c r="D6" s="9"/>
      <c r="E6" s="9"/>
      <c r="F6" s="9"/>
      <c r="G6" s="9"/>
      <c r="H6" s="9"/>
      <c r="I6" s="9"/>
    </row>
    <row r="7" spans="2:15">
      <c r="B7" s="24" t="s">
        <v>1</v>
      </c>
      <c r="C7" s="24"/>
      <c r="D7" s="26" t="s">
        <v>13</v>
      </c>
      <c r="E7" s="26"/>
      <c r="F7" s="26"/>
      <c r="G7" s="26"/>
      <c r="H7" s="26"/>
      <c r="I7" s="26" t="s">
        <v>2</v>
      </c>
    </row>
    <row r="8" spans="2:15" ht="33.75" customHeight="1">
      <c r="B8" s="25"/>
      <c r="C8" s="25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27"/>
    </row>
    <row r="9" spans="2:15" ht="13.9" customHeight="1">
      <c r="B9" s="25"/>
      <c r="C9" s="25"/>
      <c r="D9" s="8">
        <v>1</v>
      </c>
      <c r="E9" s="8">
        <v>2</v>
      </c>
      <c r="F9" s="8" t="s">
        <v>8</v>
      </c>
      <c r="G9" s="8">
        <v>4</v>
      </c>
      <c r="H9" s="8">
        <v>5</v>
      </c>
      <c r="I9" s="8" t="s">
        <v>9</v>
      </c>
      <c r="J9" s="6"/>
      <c r="K9" s="6"/>
      <c r="L9" s="6"/>
      <c r="M9" s="6"/>
      <c r="N9" s="6"/>
      <c r="O9" s="6"/>
    </row>
    <row r="10" spans="2:15" ht="13.9" customHeight="1">
      <c r="B10" s="29" t="s">
        <v>14</v>
      </c>
      <c r="C10" s="30"/>
      <c r="D10" s="11">
        <f>SUM(D11:D17)</f>
        <v>49224430</v>
      </c>
      <c r="E10" s="23">
        <f>SUM(E11:E17)</f>
        <v>-4839499.8600000003</v>
      </c>
      <c r="F10" s="11">
        <f>D10+E10</f>
        <v>44384930.140000001</v>
      </c>
      <c r="G10" s="11">
        <f>SUM(G11:G17)</f>
        <v>44384930.139999993</v>
      </c>
      <c r="H10" s="11">
        <f>SUM(H11:H17)</f>
        <v>43340407.100000001</v>
      </c>
      <c r="I10" s="11">
        <f>F10-G10</f>
        <v>0</v>
      </c>
    </row>
    <row r="11" spans="2:15" ht="13.9" customHeight="1">
      <c r="B11" s="12"/>
      <c r="C11" s="13" t="s">
        <v>15</v>
      </c>
      <c r="D11" s="10">
        <v>13555814</v>
      </c>
      <c r="E11" s="21">
        <v>-2262662.7599999998</v>
      </c>
      <c r="F11" s="10">
        <f t="shared" ref="F11:F37" si="0">D11+E11</f>
        <v>11293151.24</v>
      </c>
      <c r="G11" s="10">
        <f>+F11</f>
        <v>11293151.24</v>
      </c>
      <c r="H11" s="10">
        <v>11289765.08</v>
      </c>
      <c r="I11" s="10">
        <f t="shared" ref="I11:I37" si="1">F11-G11</f>
        <v>0</v>
      </c>
    </row>
    <row r="12" spans="2:15" ht="13.9" customHeight="1">
      <c r="B12" s="12"/>
      <c r="C12" s="13" t="s">
        <v>16</v>
      </c>
      <c r="D12" s="10">
        <v>0</v>
      </c>
      <c r="E12" s="10">
        <v>0</v>
      </c>
      <c r="F12" s="10">
        <f t="shared" si="0"/>
        <v>0</v>
      </c>
      <c r="G12" s="10">
        <v>0</v>
      </c>
      <c r="H12" s="10">
        <v>0</v>
      </c>
      <c r="I12" s="10">
        <f t="shared" si="1"/>
        <v>0</v>
      </c>
    </row>
    <row r="13" spans="2:15" ht="13.9" customHeight="1">
      <c r="B13" s="12"/>
      <c r="C13" s="13" t="s">
        <v>17</v>
      </c>
      <c r="D13" s="10">
        <v>4429281</v>
      </c>
      <c r="E13" s="21">
        <v>-616873.06000000006</v>
      </c>
      <c r="F13" s="10">
        <f t="shared" si="0"/>
        <v>3812407.94</v>
      </c>
      <c r="G13" s="10">
        <f>+F13</f>
        <v>3812407.94</v>
      </c>
      <c r="H13" s="10">
        <v>3812407.94</v>
      </c>
      <c r="I13" s="10">
        <f t="shared" si="1"/>
        <v>0</v>
      </c>
    </row>
    <row r="14" spans="2:15" ht="13.9" customHeight="1">
      <c r="B14" s="12"/>
      <c r="C14" s="13" t="s">
        <v>18</v>
      </c>
      <c r="D14" s="10">
        <v>16353989</v>
      </c>
      <c r="E14" s="21">
        <v>-2242848.14</v>
      </c>
      <c r="F14" s="10">
        <f t="shared" si="0"/>
        <v>14111140.859999999</v>
      </c>
      <c r="G14" s="10">
        <f>+F14</f>
        <v>14111140.859999999</v>
      </c>
      <c r="H14" s="10">
        <v>13118642.140000001</v>
      </c>
      <c r="I14" s="10">
        <f t="shared" si="1"/>
        <v>0</v>
      </c>
    </row>
    <row r="15" spans="2:15" ht="13.9" customHeight="1">
      <c r="B15" s="12"/>
      <c r="C15" s="13" t="s">
        <v>19</v>
      </c>
      <c r="D15" s="10">
        <v>14650022</v>
      </c>
      <c r="E15" s="10">
        <v>463484.59</v>
      </c>
      <c r="F15" s="10">
        <f t="shared" si="0"/>
        <v>15113506.59</v>
      </c>
      <c r="G15" s="10">
        <f>+F15</f>
        <v>15113506.59</v>
      </c>
      <c r="H15" s="10">
        <v>15064868.43</v>
      </c>
      <c r="I15" s="10">
        <f t="shared" si="1"/>
        <v>0</v>
      </c>
    </row>
    <row r="16" spans="2:15" ht="13.9" customHeight="1">
      <c r="B16" s="12"/>
      <c r="C16" s="13" t="s">
        <v>20</v>
      </c>
      <c r="D16" s="10">
        <v>0</v>
      </c>
      <c r="E16" s="10">
        <v>0</v>
      </c>
      <c r="F16" s="10">
        <f t="shared" si="0"/>
        <v>0</v>
      </c>
      <c r="G16" s="10">
        <v>0</v>
      </c>
      <c r="H16" s="10">
        <v>0</v>
      </c>
      <c r="I16" s="10">
        <f t="shared" si="1"/>
        <v>0</v>
      </c>
    </row>
    <row r="17" spans="2:16" ht="13.9" customHeight="1">
      <c r="B17" s="12"/>
      <c r="C17" s="13" t="s">
        <v>21</v>
      </c>
      <c r="D17" s="10">
        <v>235324</v>
      </c>
      <c r="E17" s="21">
        <v>-180600.49</v>
      </c>
      <c r="F17" s="10">
        <f t="shared" si="0"/>
        <v>54723.510000000009</v>
      </c>
      <c r="G17" s="10">
        <f>+F17</f>
        <v>54723.510000000009</v>
      </c>
      <c r="H17" s="10">
        <v>54723.51</v>
      </c>
      <c r="I17" s="10">
        <f t="shared" si="1"/>
        <v>0</v>
      </c>
      <c r="J17" s="6"/>
      <c r="K17" s="6"/>
      <c r="L17" s="6"/>
      <c r="M17" s="6"/>
      <c r="N17" s="6"/>
      <c r="O17" s="6"/>
    </row>
    <row r="18" spans="2:16" ht="13.9" customHeight="1">
      <c r="B18" s="29" t="s">
        <v>22</v>
      </c>
      <c r="C18" s="30"/>
      <c r="D18" s="14">
        <f>SUM(D19:D27)</f>
        <v>9988709</v>
      </c>
      <c r="E18" s="14">
        <f t="shared" ref="E18:H18" si="2">SUM(E19:E27)</f>
        <v>4889057.83</v>
      </c>
      <c r="F18" s="14">
        <f t="shared" si="0"/>
        <v>14877766.83</v>
      </c>
      <c r="G18" s="14">
        <f>SUM(G19:G27)</f>
        <v>14877766.83</v>
      </c>
      <c r="H18" s="14">
        <f t="shared" si="2"/>
        <v>14856435.890000001</v>
      </c>
      <c r="I18" s="14">
        <f t="shared" si="1"/>
        <v>0</v>
      </c>
    </row>
    <row r="19" spans="2:16" ht="18.75" customHeight="1">
      <c r="B19" s="15"/>
      <c r="C19" s="13" t="s">
        <v>23</v>
      </c>
      <c r="D19" s="10">
        <v>1051025</v>
      </c>
      <c r="E19" s="21">
        <v>-189059.22</v>
      </c>
      <c r="F19" s="10">
        <f t="shared" si="0"/>
        <v>861965.78</v>
      </c>
      <c r="G19" s="10">
        <f>+F19</f>
        <v>861965.78</v>
      </c>
      <c r="H19" s="10">
        <v>840635.17</v>
      </c>
      <c r="I19" s="10">
        <f t="shared" si="1"/>
        <v>0</v>
      </c>
    </row>
    <row r="20" spans="2:16" ht="13.9" customHeight="1">
      <c r="B20" s="15"/>
      <c r="C20" s="13" t="s">
        <v>24</v>
      </c>
      <c r="D20" s="10">
        <v>516335</v>
      </c>
      <c r="E20" s="10">
        <v>2311599.5499999998</v>
      </c>
      <c r="F20" s="10">
        <f t="shared" si="0"/>
        <v>2827934.55</v>
      </c>
      <c r="G20" s="10">
        <f>+F20</f>
        <v>2827934.55</v>
      </c>
      <c r="H20" s="10">
        <v>2827934.55</v>
      </c>
      <c r="I20" s="10">
        <f t="shared" si="1"/>
        <v>0</v>
      </c>
    </row>
    <row r="21" spans="2:16" ht="13.9" customHeight="1">
      <c r="B21" s="15"/>
      <c r="C21" s="13" t="s">
        <v>25</v>
      </c>
      <c r="D21" s="10">
        <v>0</v>
      </c>
      <c r="E21" s="10">
        <v>0</v>
      </c>
      <c r="F21" s="10">
        <f t="shared" si="0"/>
        <v>0</v>
      </c>
      <c r="G21" s="10">
        <v>0</v>
      </c>
      <c r="H21" s="10">
        <v>0</v>
      </c>
      <c r="I21" s="10">
        <f t="shared" si="1"/>
        <v>0</v>
      </c>
    </row>
    <row r="22" spans="2:16" ht="13.9" customHeight="1">
      <c r="B22" s="15"/>
      <c r="C22" s="13" t="s">
        <v>26</v>
      </c>
      <c r="D22" s="10">
        <v>1114048</v>
      </c>
      <c r="E22" s="21">
        <v>-612350.05000000005</v>
      </c>
      <c r="F22" s="10">
        <f t="shared" si="0"/>
        <v>501697.94999999995</v>
      </c>
      <c r="G22" s="10">
        <f>+F22</f>
        <v>501697.94999999995</v>
      </c>
      <c r="H22" s="10">
        <v>501697.95</v>
      </c>
      <c r="I22" s="10">
        <f t="shared" si="1"/>
        <v>0</v>
      </c>
    </row>
    <row r="23" spans="2:16" ht="13.9" customHeight="1">
      <c r="B23" s="15"/>
      <c r="C23" s="13" t="s">
        <v>27</v>
      </c>
      <c r="D23" s="10">
        <v>2525616</v>
      </c>
      <c r="E23" s="10">
        <v>844759</v>
      </c>
      <c r="F23" s="10">
        <f t="shared" si="0"/>
        <v>3370375</v>
      </c>
      <c r="G23" s="10">
        <v>3370375</v>
      </c>
      <c r="H23" s="10">
        <v>3370374.67</v>
      </c>
      <c r="I23" s="10">
        <f t="shared" si="1"/>
        <v>0</v>
      </c>
    </row>
    <row r="24" spans="2:16" ht="13.9" customHeight="1">
      <c r="B24" s="15"/>
      <c r="C24" s="13" t="s">
        <v>28</v>
      </c>
      <c r="D24" s="10">
        <v>1106710</v>
      </c>
      <c r="E24" s="10">
        <v>209205.06</v>
      </c>
      <c r="F24" s="10">
        <f t="shared" si="0"/>
        <v>1315915.06</v>
      </c>
      <c r="G24" s="10">
        <f>+F24</f>
        <v>1315915.06</v>
      </c>
      <c r="H24" s="10">
        <v>1315915.06</v>
      </c>
      <c r="I24" s="10">
        <f t="shared" si="1"/>
        <v>0</v>
      </c>
    </row>
    <row r="25" spans="2:16" ht="13.9" customHeight="1">
      <c r="B25" s="15"/>
      <c r="C25" s="13" t="s">
        <v>29</v>
      </c>
      <c r="D25" s="10">
        <v>2850760</v>
      </c>
      <c r="E25" s="10">
        <v>3093152.43</v>
      </c>
      <c r="F25" s="10">
        <f t="shared" si="0"/>
        <v>5943912.4299999997</v>
      </c>
      <c r="G25" s="10">
        <f>+F25</f>
        <v>5943912.4299999997</v>
      </c>
      <c r="H25" s="10">
        <v>5943912.4299999997</v>
      </c>
      <c r="I25" s="10">
        <f t="shared" si="1"/>
        <v>0</v>
      </c>
    </row>
    <row r="26" spans="2:16" ht="13.9" customHeight="1">
      <c r="B26" s="15"/>
      <c r="C26" s="13" t="s">
        <v>30</v>
      </c>
      <c r="D26" s="10">
        <v>0</v>
      </c>
      <c r="E26" s="10">
        <v>0</v>
      </c>
      <c r="F26" s="10">
        <f t="shared" si="0"/>
        <v>0</v>
      </c>
      <c r="G26" s="10">
        <v>0</v>
      </c>
      <c r="H26" s="10">
        <v>0</v>
      </c>
      <c r="I26" s="10">
        <f t="shared" si="1"/>
        <v>0</v>
      </c>
    </row>
    <row r="27" spans="2:16" ht="13.9" customHeight="1">
      <c r="B27" s="15"/>
      <c r="C27" s="13" t="s">
        <v>31</v>
      </c>
      <c r="D27" s="10">
        <v>824215</v>
      </c>
      <c r="E27" s="21">
        <v>-768248.94</v>
      </c>
      <c r="F27" s="10">
        <f t="shared" si="0"/>
        <v>55966.060000000056</v>
      </c>
      <c r="G27" s="10">
        <f>+F27</f>
        <v>55966.060000000056</v>
      </c>
      <c r="H27" s="10">
        <v>55966.06</v>
      </c>
      <c r="I27" s="10">
        <f t="shared" si="1"/>
        <v>0</v>
      </c>
      <c r="J27" s="6"/>
      <c r="K27" s="6"/>
      <c r="L27" s="6"/>
      <c r="M27" s="6"/>
      <c r="N27" s="6"/>
      <c r="O27" s="6"/>
      <c r="P27" s="6"/>
    </row>
    <row r="28" spans="2:16" ht="13.9" customHeight="1">
      <c r="B28" s="29" t="s">
        <v>32</v>
      </c>
      <c r="C28" s="30"/>
      <c r="D28" s="14">
        <f>SUM(D29:D37)</f>
        <v>21394002</v>
      </c>
      <c r="E28" s="14">
        <f t="shared" ref="E28:H28" si="3">SUM(E29:E37)</f>
        <v>10188042.800000001</v>
      </c>
      <c r="F28" s="14">
        <f t="shared" si="0"/>
        <v>31582044.800000001</v>
      </c>
      <c r="G28" s="14">
        <f>SUM(G29:G37)</f>
        <v>31582044.800000004</v>
      </c>
      <c r="H28" s="14">
        <f t="shared" si="3"/>
        <v>31413326.630000003</v>
      </c>
      <c r="I28" s="14">
        <f t="shared" si="1"/>
        <v>0</v>
      </c>
    </row>
    <row r="29" spans="2:16" ht="13.9" customHeight="1">
      <c r="B29" s="15"/>
      <c r="C29" s="13" t="s">
        <v>33</v>
      </c>
      <c r="D29" s="10">
        <v>11960135</v>
      </c>
      <c r="E29" s="10">
        <v>1752521.78</v>
      </c>
      <c r="F29" s="10">
        <f t="shared" si="0"/>
        <v>13712656.779999999</v>
      </c>
      <c r="G29" s="10">
        <f>+F29</f>
        <v>13712656.779999999</v>
      </c>
      <c r="H29" s="10">
        <v>13688415.130000001</v>
      </c>
      <c r="I29" s="10">
        <f t="shared" si="1"/>
        <v>0</v>
      </c>
    </row>
    <row r="30" spans="2:16" ht="13.9" customHeight="1">
      <c r="B30" s="15"/>
      <c r="C30" s="13" t="s">
        <v>34</v>
      </c>
      <c r="D30" s="10">
        <v>0</v>
      </c>
      <c r="E30" s="10">
        <v>802557.42</v>
      </c>
      <c r="F30" s="10">
        <f t="shared" si="0"/>
        <v>802557.42</v>
      </c>
      <c r="G30" s="10">
        <f>+F30</f>
        <v>802557.42</v>
      </c>
      <c r="H30" s="10">
        <v>802557.42</v>
      </c>
      <c r="I30" s="10">
        <f t="shared" si="1"/>
        <v>0</v>
      </c>
    </row>
    <row r="31" spans="2:16" ht="13.9" customHeight="1">
      <c r="B31" s="15"/>
      <c r="C31" s="13" t="s">
        <v>35</v>
      </c>
      <c r="D31" s="10">
        <v>1140131</v>
      </c>
      <c r="E31" s="10">
        <v>164732.62</v>
      </c>
      <c r="F31" s="10">
        <f t="shared" si="0"/>
        <v>1304863.6200000001</v>
      </c>
      <c r="G31" s="10">
        <f>+F31</f>
        <v>1304863.6200000001</v>
      </c>
      <c r="H31" s="10">
        <v>1304863.6200000001</v>
      </c>
      <c r="I31" s="10">
        <f t="shared" si="1"/>
        <v>0</v>
      </c>
    </row>
    <row r="32" spans="2:16" ht="13.9" customHeight="1">
      <c r="B32" s="15"/>
      <c r="C32" s="13" t="s">
        <v>36</v>
      </c>
      <c r="D32" s="10">
        <v>387954</v>
      </c>
      <c r="E32" s="10">
        <v>37793.599999999999</v>
      </c>
      <c r="F32" s="10">
        <f t="shared" si="0"/>
        <v>425747.6</v>
      </c>
      <c r="G32" s="10">
        <v>425747.6</v>
      </c>
      <c r="H32" s="10">
        <v>422504.82</v>
      </c>
      <c r="I32" s="10">
        <f t="shared" si="1"/>
        <v>0</v>
      </c>
    </row>
    <row r="33" spans="2:9" ht="13.9" customHeight="1">
      <c r="B33" s="15"/>
      <c r="C33" s="13" t="s">
        <v>37</v>
      </c>
      <c r="D33" s="10">
        <v>409838</v>
      </c>
      <c r="E33" s="10">
        <v>1133066</v>
      </c>
      <c r="F33" s="10">
        <f t="shared" si="0"/>
        <v>1542904</v>
      </c>
      <c r="G33" s="10">
        <v>1542904</v>
      </c>
      <c r="H33" s="10">
        <v>1542904.04</v>
      </c>
      <c r="I33" s="10">
        <f t="shared" si="1"/>
        <v>0</v>
      </c>
    </row>
    <row r="34" spans="2:9" ht="13.9" customHeight="1">
      <c r="B34" s="15"/>
      <c r="C34" s="13" t="s">
        <v>38</v>
      </c>
      <c r="D34" s="10">
        <v>0</v>
      </c>
      <c r="E34" s="10">
        <v>680423.26</v>
      </c>
      <c r="F34" s="10">
        <f t="shared" si="0"/>
        <v>680423.26</v>
      </c>
      <c r="G34" s="10">
        <f>+F34</f>
        <v>680423.26</v>
      </c>
      <c r="H34" s="10">
        <v>674681.26</v>
      </c>
      <c r="I34" s="10">
        <f t="shared" si="1"/>
        <v>0</v>
      </c>
    </row>
    <row r="35" spans="2:9" ht="13.9" customHeight="1">
      <c r="B35" s="15"/>
      <c r="C35" s="13" t="s">
        <v>39</v>
      </c>
      <c r="D35" s="10">
        <v>5772089</v>
      </c>
      <c r="E35" s="10">
        <v>1526861.13</v>
      </c>
      <c r="F35" s="10">
        <f t="shared" si="0"/>
        <v>7298950.1299999999</v>
      </c>
      <c r="G35" s="10">
        <f>+F35</f>
        <v>7298950.1299999999</v>
      </c>
      <c r="H35" s="10">
        <v>7298950.1299999999</v>
      </c>
      <c r="I35" s="10">
        <f t="shared" si="1"/>
        <v>0</v>
      </c>
    </row>
    <row r="36" spans="2:9" ht="13.9" customHeight="1">
      <c r="B36" s="15"/>
      <c r="C36" s="13" t="s">
        <v>40</v>
      </c>
      <c r="D36" s="10">
        <v>0</v>
      </c>
      <c r="E36" s="10">
        <v>10708.41</v>
      </c>
      <c r="F36" s="10">
        <f t="shared" si="0"/>
        <v>10708.41</v>
      </c>
      <c r="G36" s="10">
        <f>+F36</f>
        <v>10708.41</v>
      </c>
      <c r="H36" s="10">
        <v>10708.41</v>
      </c>
      <c r="I36" s="10">
        <f t="shared" si="1"/>
        <v>0</v>
      </c>
    </row>
    <row r="37" spans="2:9">
      <c r="B37" s="15"/>
      <c r="C37" s="13" t="s">
        <v>41</v>
      </c>
      <c r="D37" s="10">
        <v>1723855</v>
      </c>
      <c r="E37" s="10">
        <v>4079378.58</v>
      </c>
      <c r="F37" s="10">
        <f t="shared" si="0"/>
        <v>5803233.5800000001</v>
      </c>
      <c r="G37" s="10">
        <f>+F37</f>
        <v>5803233.5800000001</v>
      </c>
      <c r="H37" s="10">
        <v>5667741.7999999998</v>
      </c>
      <c r="I37" s="10">
        <f t="shared" si="1"/>
        <v>0</v>
      </c>
    </row>
    <row r="38" spans="2:9">
      <c r="B38" s="16"/>
      <c r="C38" s="17" t="s">
        <v>42</v>
      </c>
      <c r="D38" s="18">
        <f>+D28+D18+D10</f>
        <v>80607141</v>
      </c>
      <c r="E38" s="18">
        <f t="shared" ref="E38:I38" si="4">+E28+E18+E10</f>
        <v>10237600.77</v>
      </c>
      <c r="F38" s="18">
        <f t="shared" si="4"/>
        <v>90844741.770000011</v>
      </c>
      <c r="G38" s="18">
        <f t="shared" si="4"/>
        <v>90844741.769999996</v>
      </c>
      <c r="H38" s="18">
        <f t="shared" si="4"/>
        <v>89610169.620000005</v>
      </c>
      <c r="I38" s="18">
        <f t="shared" si="4"/>
        <v>0</v>
      </c>
    </row>
  </sheetData>
  <mergeCells count="11">
    <mergeCell ref="B10:C10"/>
    <mergeCell ref="B18:C18"/>
    <mergeCell ref="B28:C28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>&amp;R&amp;8Presupuestaria/ &amp;P 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topLeftCell="A7" zoomScaleSheetLayoutView="100" workbookViewId="0">
      <selection activeCell="H20" sqref="H20"/>
    </sheetView>
  </sheetViews>
  <sheetFormatPr baseColWidth="10" defaultRowHeight="15"/>
  <cols>
    <col min="1" max="1" width="2.42578125" style="1" customWidth="1"/>
    <col min="2" max="2" width="4.5703125" style="2" customWidth="1"/>
    <col min="3" max="3" width="57.28515625" style="2" customWidth="1"/>
    <col min="4" max="9" width="12.7109375" style="2" customWidth="1"/>
  </cols>
  <sheetData>
    <row r="1" spans="2:15" s="1" customFormat="1" ht="18" customHeight="1">
      <c r="B1" s="28" t="s">
        <v>89</v>
      </c>
      <c r="C1" s="28"/>
      <c r="D1" s="28"/>
      <c r="E1" s="28"/>
      <c r="F1" s="28"/>
      <c r="G1" s="28"/>
      <c r="H1" s="28"/>
      <c r="I1" s="28"/>
    </row>
    <row r="2" spans="2:15" s="1" customFormat="1" ht="18" customHeight="1">
      <c r="B2" s="28" t="s">
        <v>90</v>
      </c>
      <c r="C2" s="28"/>
      <c r="D2" s="28"/>
      <c r="E2" s="28"/>
      <c r="F2" s="28"/>
      <c r="G2" s="28"/>
      <c r="H2" s="28"/>
      <c r="I2" s="28"/>
    </row>
    <row r="3" spans="2:15" s="1" customFormat="1" ht="18" customHeight="1">
      <c r="B3" s="28" t="s">
        <v>0</v>
      </c>
      <c r="C3" s="28"/>
      <c r="D3" s="28"/>
      <c r="E3" s="28"/>
      <c r="F3" s="28"/>
      <c r="G3" s="28"/>
      <c r="H3" s="28"/>
      <c r="I3" s="28"/>
    </row>
    <row r="4" spans="2:15" s="1" customFormat="1" ht="18" customHeight="1">
      <c r="B4" s="28" t="s">
        <v>12</v>
      </c>
      <c r="C4" s="28"/>
      <c r="D4" s="28"/>
      <c r="E4" s="28"/>
      <c r="F4" s="28"/>
      <c r="G4" s="28"/>
      <c r="H4" s="28"/>
      <c r="I4" s="28"/>
    </row>
    <row r="5" spans="2:15" s="1" customFormat="1">
      <c r="B5" s="28" t="s">
        <v>91</v>
      </c>
      <c r="C5" s="28"/>
      <c r="D5" s="28"/>
      <c r="E5" s="28"/>
      <c r="F5" s="28"/>
      <c r="G5" s="28"/>
      <c r="H5" s="28"/>
      <c r="I5" s="28"/>
    </row>
    <row r="6" spans="2:15" s="1" customFormat="1" ht="6.75" customHeight="1">
      <c r="B6" s="9"/>
      <c r="C6" s="9"/>
      <c r="D6" s="9"/>
      <c r="E6" s="9"/>
      <c r="F6" s="9"/>
      <c r="G6" s="9"/>
      <c r="H6" s="9"/>
      <c r="I6" s="9"/>
    </row>
    <row r="7" spans="2:15" s="1" customFormat="1">
      <c r="B7" s="32" t="s">
        <v>1</v>
      </c>
      <c r="C7" s="33"/>
      <c r="D7" s="36" t="s">
        <v>13</v>
      </c>
      <c r="E7" s="37"/>
      <c r="F7" s="37"/>
      <c r="G7" s="37"/>
      <c r="H7" s="38"/>
      <c r="I7" s="39" t="s">
        <v>2</v>
      </c>
    </row>
    <row r="8" spans="2:15" s="1" customFormat="1" ht="38.25" customHeight="1">
      <c r="B8" s="32"/>
      <c r="C8" s="33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26"/>
    </row>
    <row r="9" spans="2:15" s="1" customFormat="1" ht="15" customHeight="1">
      <c r="B9" s="34"/>
      <c r="C9" s="35"/>
      <c r="D9" s="8">
        <v>1</v>
      </c>
      <c r="E9" s="8">
        <v>2</v>
      </c>
      <c r="F9" s="8" t="s">
        <v>8</v>
      </c>
      <c r="G9" s="8">
        <v>4</v>
      </c>
      <c r="H9" s="8">
        <v>5</v>
      </c>
      <c r="I9" s="8" t="s">
        <v>9</v>
      </c>
      <c r="J9" s="7"/>
      <c r="K9" s="7"/>
      <c r="L9" s="7"/>
      <c r="M9" s="7"/>
      <c r="N9" s="7"/>
      <c r="O9" s="7"/>
    </row>
    <row r="10" spans="2:15" s="1" customFormat="1" ht="15" customHeight="1">
      <c r="B10" s="31" t="s">
        <v>43</v>
      </c>
      <c r="C10" s="31"/>
      <c r="D10" s="11">
        <f>SUM(D11:D19)</f>
        <v>43972624.450000003</v>
      </c>
      <c r="E10" s="11">
        <f>SUM(E11:E19)</f>
        <v>1264383.26</v>
      </c>
      <c r="F10" s="11">
        <f>D10+E10</f>
        <v>45237007.710000001</v>
      </c>
      <c r="G10" s="11">
        <f>SUM(G11:G19)</f>
        <v>45237007.710000001</v>
      </c>
      <c r="H10" s="11">
        <f>SUM(H11:H19)</f>
        <v>42095634.770000003</v>
      </c>
      <c r="I10" s="11">
        <f>F10-G10</f>
        <v>0</v>
      </c>
    </row>
    <row r="11" spans="2:15" s="1" customFormat="1" ht="15" customHeight="1">
      <c r="B11" s="15"/>
      <c r="C11" s="13" t="s">
        <v>44</v>
      </c>
      <c r="D11" s="10">
        <v>0</v>
      </c>
      <c r="E11" s="10">
        <v>0</v>
      </c>
      <c r="F11" s="10">
        <f t="shared" ref="F11:F33" si="0">D11+E11</f>
        <v>0</v>
      </c>
      <c r="G11" s="10">
        <v>0</v>
      </c>
      <c r="H11" s="10">
        <v>0</v>
      </c>
      <c r="I11" s="10">
        <f t="shared" ref="I11:I33" si="1">F11-G11</f>
        <v>0</v>
      </c>
    </row>
    <row r="12" spans="2:15" s="1" customFormat="1" ht="15" customHeight="1">
      <c r="B12" s="15"/>
      <c r="C12" s="13" t="s">
        <v>45</v>
      </c>
      <c r="D12" s="10">
        <v>0</v>
      </c>
      <c r="E12" s="10">
        <v>0</v>
      </c>
      <c r="F12" s="10">
        <f t="shared" si="0"/>
        <v>0</v>
      </c>
      <c r="G12" s="10">
        <v>0</v>
      </c>
      <c r="H12" s="10">
        <v>0</v>
      </c>
      <c r="I12" s="10">
        <f t="shared" si="1"/>
        <v>0</v>
      </c>
    </row>
    <row r="13" spans="2:15" s="1" customFormat="1" ht="15" customHeight="1">
      <c r="B13" s="15"/>
      <c r="C13" s="13" t="s">
        <v>46</v>
      </c>
      <c r="D13" s="10">
        <v>0</v>
      </c>
      <c r="E13" s="10">
        <v>0</v>
      </c>
      <c r="F13" s="10">
        <f t="shared" si="0"/>
        <v>0</v>
      </c>
      <c r="G13" s="10">
        <v>0</v>
      </c>
      <c r="H13" s="10">
        <v>0</v>
      </c>
      <c r="I13" s="10">
        <f t="shared" si="1"/>
        <v>0</v>
      </c>
    </row>
    <row r="14" spans="2:15" s="1" customFormat="1" ht="15" customHeight="1">
      <c r="B14" s="15"/>
      <c r="C14" s="13" t="s">
        <v>47</v>
      </c>
      <c r="D14" s="10">
        <v>43972624.450000003</v>
      </c>
      <c r="E14" s="10">
        <v>1264383.26</v>
      </c>
      <c r="F14" s="10">
        <f t="shared" si="0"/>
        <v>45237007.710000001</v>
      </c>
      <c r="G14" s="10">
        <v>45237007.710000001</v>
      </c>
      <c r="H14" s="10">
        <v>42095634.770000003</v>
      </c>
      <c r="I14" s="10">
        <f t="shared" si="1"/>
        <v>0</v>
      </c>
    </row>
    <row r="15" spans="2:15" s="1" customFormat="1" ht="15" customHeight="1">
      <c r="B15" s="15"/>
      <c r="C15" s="13" t="s">
        <v>10</v>
      </c>
      <c r="D15" s="10">
        <v>0</v>
      </c>
      <c r="E15" s="10">
        <v>0</v>
      </c>
      <c r="F15" s="10">
        <f t="shared" si="0"/>
        <v>0</v>
      </c>
      <c r="G15" s="10">
        <v>0</v>
      </c>
      <c r="H15" s="10">
        <v>0</v>
      </c>
      <c r="I15" s="10">
        <f t="shared" si="1"/>
        <v>0</v>
      </c>
    </row>
    <row r="16" spans="2:15" s="1" customFormat="1" ht="15" customHeight="1">
      <c r="B16" s="15"/>
      <c r="C16" s="13" t="s">
        <v>48</v>
      </c>
      <c r="D16" s="10">
        <v>0</v>
      </c>
      <c r="E16" s="10">
        <v>0</v>
      </c>
      <c r="F16" s="10">
        <f t="shared" si="0"/>
        <v>0</v>
      </c>
      <c r="G16" s="10">
        <v>0</v>
      </c>
      <c r="H16" s="10">
        <v>0</v>
      </c>
      <c r="I16" s="10">
        <f t="shared" si="1"/>
        <v>0</v>
      </c>
    </row>
    <row r="17" spans="2:16" s="1" customFormat="1" ht="15" customHeight="1">
      <c r="B17" s="15"/>
      <c r="C17" s="13" t="s">
        <v>49</v>
      </c>
      <c r="D17" s="10">
        <v>0</v>
      </c>
      <c r="E17" s="10">
        <v>0</v>
      </c>
      <c r="F17" s="10">
        <f t="shared" si="0"/>
        <v>0</v>
      </c>
      <c r="G17" s="10">
        <v>0</v>
      </c>
      <c r="H17" s="10">
        <v>0</v>
      </c>
      <c r="I17" s="10">
        <f t="shared" si="1"/>
        <v>0</v>
      </c>
    </row>
    <row r="18" spans="2:16" s="1" customFormat="1" ht="15" customHeight="1">
      <c r="B18" s="15"/>
      <c r="C18" s="13" t="s">
        <v>50</v>
      </c>
      <c r="D18" s="10">
        <v>0</v>
      </c>
      <c r="E18" s="10">
        <v>0</v>
      </c>
      <c r="F18" s="10">
        <f t="shared" si="0"/>
        <v>0</v>
      </c>
      <c r="G18" s="10">
        <v>0</v>
      </c>
      <c r="H18" s="10">
        <v>0</v>
      </c>
      <c r="I18" s="10">
        <f t="shared" si="1"/>
        <v>0</v>
      </c>
    </row>
    <row r="19" spans="2:16" s="1" customFormat="1" ht="15" customHeight="1">
      <c r="B19" s="15"/>
      <c r="C19" s="13" t="s">
        <v>51</v>
      </c>
      <c r="D19" s="10">
        <v>0</v>
      </c>
      <c r="E19" s="10">
        <v>0</v>
      </c>
      <c r="F19" s="10">
        <f t="shared" si="0"/>
        <v>0</v>
      </c>
      <c r="G19" s="10">
        <v>0</v>
      </c>
      <c r="H19" s="10">
        <v>0</v>
      </c>
      <c r="I19" s="10">
        <f t="shared" si="1"/>
        <v>0</v>
      </c>
      <c r="J19" s="7"/>
      <c r="K19" s="7"/>
      <c r="L19" s="7"/>
      <c r="M19" s="7"/>
      <c r="N19" s="7"/>
      <c r="O19" s="7"/>
      <c r="P19" s="7"/>
    </row>
    <row r="20" spans="2:16" s="1" customFormat="1" ht="15" customHeight="1">
      <c r="B20" s="29" t="s">
        <v>52</v>
      </c>
      <c r="C20" s="30"/>
      <c r="D20" s="14">
        <f>SUM(D21:D29)</f>
        <v>700000</v>
      </c>
      <c r="E20" s="14">
        <f t="shared" ref="E20:H20" si="2">SUM(E21:E29)</f>
        <v>2749840</v>
      </c>
      <c r="F20" s="14">
        <f t="shared" si="0"/>
        <v>3449840</v>
      </c>
      <c r="G20" s="14">
        <f t="shared" si="2"/>
        <v>3449840</v>
      </c>
      <c r="H20" s="14">
        <f t="shared" si="2"/>
        <v>3449840</v>
      </c>
      <c r="I20" s="14">
        <f t="shared" si="1"/>
        <v>0</v>
      </c>
    </row>
    <row r="21" spans="2:16" s="1" customFormat="1" ht="15" customHeight="1">
      <c r="B21" s="15"/>
      <c r="C21" s="13" t="s">
        <v>53</v>
      </c>
      <c r="D21" s="10">
        <v>700000</v>
      </c>
      <c r="E21" s="21">
        <v>-700000</v>
      </c>
      <c r="F21" s="10">
        <f t="shared" si="0"/>
        <v>0</v>
      </c>
      <c r="G21" s="10">
        <v>0</v>
      </c>
      <c r="H21" s="10">
        <v>0</v>
      </c>
      <c r="I21" s="10">
        <f t="shared" si="1"/>
        <v>0</v>
      </c>
    </row>
    <row r="22" spans="2:16" s="1" customFormat="1" ht="15" customHeight="1">
      <c r="B22" s="15"/>
      <c r="C22" s="13" t="s">
        <v>54</v>
      </c>
      <c r="D22" s="10">
        <v>0</v>
      </c>
      <c r="E22" s="10">
        <v>3449840</v>
      </c>
      <c r="F22" s="10">
        <f t="shared" si="0"/>
        <v>3449840</v>
      </c>
      <c r="G22" s="10">
        <v>3449840</v>
      </c>
      <c r="H22" s="10">
        <v>3449840</v>
      </c>
      <c r="I22" s="10">
        <f t="shared" si="1"/>
        <v>0</v>
      </c>
    </row>
    <row r="23" spans="2:16" s="1" customFormat="1" ht="15" customHeight="1">
      <c r="B23" s="15"/>
      <c r="C23" s="13" t="s">
        <v>55</v>
      </c>
      <c r="D23" s="10">
        <v>0</v>
      </c>
      <c r="E23" s="10">
        <v>0</v>
      </c>
      <c r="F23" s="10">
        <f t="shared" si="0"/>
        <v>0</v>
      </c>
      <c r="G23" s="10">
        <v>0</v>
      </c>
      <c r="H23" s="10">
        <v>0</v>
      </c>
      <c r="I23" s="10">
        <f t="shared" si="1"/>
        <v>0</v>
      </c>
    </row>
    <row r="24" spans="2:16" s="1" customFormat="1" ht="15" customHeight="1">
      <c r="B24" s="15"/>
      <c r="C24" s="13" t="s">
        <v>56</v>
      </c>
      <c r="D24" s="10">
        <v>0</v>
      </c>
      <c r="E24" s="10">
        <v>0</v>
      </c>
      <c r="F24" s="10">
        <f t="shared" si="0"/>
        <v>0</v>
      </c>
      <c r="G24" s="10">
        <v>0</v>
      </c>
      <c r="H24" s="10">
        <v>0</v>
      </c>
      <c r="I24" s="10">
        <f t="shared" si="1"/>
        <v>0</v>
      </c>
    </row>
    <row r="25" spans="2:16" s="1" customFormat="1" ht="15" customHeight="1">
      <c r="B25" s="15"/>
      <c r="C25" s="13" t="s">
        <v>57</v>
      </c>
      <c r="D25" s="10">
        <v>0</v>
      </c>
      <c r="E25" s="10">
        <v>0</v>
      </c>
      <c r="F25" s="10">
        <f t="shared" si="0"/>
        <v>0</v>
      </c>
      <c r="G25" s="10">
        <v>0</v>
      </c>
      <c r="H25" s="10">
        <v>0</v>
      </c>
      <c r="I25" s="10">
        <f t="shared" si="1"/>
        <v>0</v>
      </c>
    </row>
    <row r="26" spans="2:16" s="1" customFormat="1" ht="15" customHeight="1">
      <c r="B26" s="15"/>
      <c r="C26" s="13" t="s">
        <v>58</v>
      </c>
      <c r="D26" s="10">
        <v>0</v>
      </c>
      <c r="E26" s="10">
        <v>0</v>
      </c>
      <c r="F26" s="10">
        <f t="shared" si="0"/>
        <v>0</v>
      </c>
      <c r="G26" s="10">
        <v>0</v>
      </c>
      <c r="H26" s="10">
        <v>0</v>
      </c>
      <c r="I26" s="10">
        <f t="shared" si="1"/>
        <v>0</v>
      </c>
    </row>
    <row r="27" spans="2:16" s="1" customFormat="1" ht="15" customHeight="1">
      <c r="B27" s="15"/>
      <c r="C27" s="13" t="s">
        <v>59</v>
      </c>
      <c r="D27" s="10">
        <v>0</v>
      </c>
      <c r="E27" s="10">
        <v>0</v>
      </c>
      <c r="F27" s="10">
        <f t="shared" si="0"/>
        <v>0</v>
      </c>
      <c r="G27" s="10">
        <v>0</v>
      </c>
      <c r="H27" s="10">
        <v>0</v>
      </c>
      <c r="I27" s="10">
        <f t="shared" si="1"/>
        <v>0</v>
      </c>
    </row>
    <row r="28" spans="2:16" s="1" customFormat="1" ht="15" customHeight="1">
      <c r="B28" s="15"/>
      <c r="C28" s="13" t="s">
        <v>60</v>
      </c>
      <c r="D28" s="10">
        <v>0</v>
      </c>
      <c r="E28" s="10">
        <v>0</v>
      </c>
      <c r="F28" s="10">
        <f t="shared" si="0"/>
        <v>0</v>
      </c>
      <c r="G28" s="10">
        <v>0</v>
      </c>
      <c r="H28" s="10">
        <v>0</v>
      </c>
      <c r="I28" s="10">
        <f t="shared" si="1"/>
        <v>0</v>
      </c>
    </row>
    <row r="29" spans="2:16" s="1" customFormat="1" ht="15" customHeight="1">
      <c r="B29" s="15"/>
      <c r="C29" s="13" t="s">
        <v>61</v>
      </c>
      <c r="D29" s="10">
        <v>0</v>
      </c>
      <c r="E29" s="10">
        <v>0</v>
      </c>
      <c r="F29" s="10">
        <f t="shared" si="0"/>
        <v>0</v>
      </c>
      <c r="G29" s="10">
        <v>0</v>
      </c>
      <c r="H29" s="10">
        <v>0</v>
      </c>
      <c r="I29" s="10">
        <f t="shared" si="1"/>
        <v>0</v>
      </c>
      <c r="J29" s="7"/>
      <c r="K29" s="7"/>
      <c r="L29" s="7"/>
      <c r="M29" s="7"/>
      <c r="N29" s="7"/>
      <c r="O29" s="7"/>
    </row>
    <row r="30" spans="2:16" s="1" customFormat="1" ht="15" customHeight="1">
      <c r="B30" s="29" t="s">
        <v>62</v>
      </c>
      <c r="C30" s="30"/>
      <c r="D30" s="14">
        <f>SUM(D31:D33)</f>
        <v>20000000</v>
      </c>
      <c r="E30" s="22">
        <f t="shared" ref="E30:H30" si="3">SUM(E31:E33)</f>
        <v>-1826040.68</v>
      </c>
      <c r="F30" s="14">
        <f t="shared" si="0"/>
        <v>18173959.32</v>
      </c>
      <c r="G30" s="14">
        <f t="shared" si="3"/>
        <v>18173959.32</v>
      </c>
      <c r="H30" s="14">
        <f t="shared" si="3"/>
        <v>0</v>
      </c>
      <c r="I30" s="14">
        <f t="shared" si="1"/>
        <v>0</v>
      </c>
    </row>
    <row r="31" spans="2:16" s="1" customFormat="1" ht="15" customHeight="1">
      <c r="B31" s="15"/>
      <c r="C31" s="13" t="s">
        <v>63</v>
      </c>
      <c r="D31" s="10">
        <v>20000000</v>
      </c>
      <c r="E31" s="21">
        <v>-1826040.68</v>
      </c>
      <c r="F31" s="10">
        <f t="shared" si="0"/>
        <v>18173959.32</v>
      </c>
      <c r="G31" s="10">
        <v>18173959.32</v>
      </c>
      <c r="H31" s="10">
        <v>0</v>
      </c>
      <c r="I31" s="10">
        <f t="shared" si="1"/>
        <v>0</v>
      </c>
    </row>
    <row r="32" spans="2:16" s="1" customFormat="1" ht="15" customHeight="1">
      <c r="B32" s="15"/>
      <c r="C32" s="13" t="s">
        <v>64</v>
      </c>
      <c r="D32" s="10">
        <v>0</v>
      </c>
      <c r="E32" s="10">
        <v>0</v>
      </c>
      <c r="F32" s="10">
        <f t="shared" si="0"/>
        <v>0</v>
      </c>
      <c r="G32" s="10">
        <v>0</v>
      </c>
      <c r="H32" s="10">
        <v>0</v>
      </c>
      <c r="I32" s="10">
        <f t="shared" si="1"/>
        <v>0</v>
      </c>
    </row>
    <row r="33" spans="1:9" s="1" customFormat="1" ht="15.95" customHeight="1">
      <c r="B33" s="15"/>
      <c r="C33" s="13" t="s">
        <v>65</v>
      </c>
      <c r="D33" s="10">
        <v>0</v>
      </c>
      <c r="E33" s="10">
        <v>0</v>
      </c>
      <c r="F33" s="10">
        <f t="shared" si="0"/>
        <v>0</v>
      </c>
      <c r="G33" s="10">
        <v>0</v>
      </c>
      <c r="H33" s="10">
        <v>0</v>
      </c>
      <c r="I33" s="10">
        <f t="shared" si="1"/>
        <v>0</v>
      </c>
    </row>
    <row r="34" spans="1:9" s="4" customFormat="1">
      <c r="A34" s="3"/>
      <c r="B34" s="15"/>
      <c r="C34" s="13"/>
      <c r="D34" s="10"/>
      <c r="E34" s="10"/>
      <c r="F34" s="10"/>
      <c r="G34" s="10"/>
      <c r="H34" s="10"/>
      <c r="I34" s="10"/>
    </row>
    <row r="35" spans="1:9">
      <c r="B35" s="16"/>
      <c r="C35" s="17" t="s">
        <v>66</v>
      </c>
      <c r="D35" s="18">
        <f>+D10+D20+D30</f>
        <v>64672624.450000003</v>
      </c>
      <c r="E35" s="18">
        <f t="shared" ref="E35:I35" si="4">+E10+E20+E30</f>
        <v>2188182.58</v>
      </c>
      <c r="F35" s="18">
        <f t="shared" si="4"/>
        <v>66860807.030000001</v>
      </c>
      <c r="G35" s="18">
        <f t="shared" si="4"/>
        <v>66860807.030000001</v>
      </c>
      <c r="H35" s="18">
        <f t="shared" si="4"/>
        <v>45545474.770000003</v>
      </c>
      <c r="I35" s="18">
        <f t="shared" si="4"/>
        <v>0</v>
      </c>
    </row>
    <row r="38" spans="1:9">
      <c r="D38" s="5"/>
      <c r="E38" s="5"/>
      <c r="F38" s="5"/>
      <c r="G38" s="5"/>
      <c r="H38" s="5"/>
      <c r="I38" s="5"/>
    </row>
    <row r="39" spans="1:9">
      <c r="D39" s="5"/>
      <c r="E39" s="5"/>
      <c r="F39" s="5"/>
      <c r="G39" s="5"/>
      <c r="H39" s="5"/>
      <c r="I39" s="5"/>
    </row>
    <row r="40" spans="1:9">
      <c r="D40" s="5"/>
      <c r="E40" s="5"/>
      <c r="F40" s="5"/>
      <c r="G40" s="5"/>
      <c r="H40" s="5"/>
      <c r="I40" s="5"/>
    </row>
  </sheetData>
  <mergeCells count="11">
    <mergeCell ref="B10:C10"/>
    <mergeCell ref="B20:C20"/>
    <mergeCell ref="B30:C30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4" orientation="landscape" horizontalDpi="300" verticalDpi="300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90" zoomScaleSheetLayoutView="90" workbookViewId="0">
      <selection activeCell="H36" sqref="H36"/>
    </sheetView>
  </sheetViews>
  <sheetFormatPr baseColWidth="10" defaultRowHeight="15"/>
  <cols>
    <col min="1" max="1" width="2.42578125" style="1" customWidth="1"/>
    <col min="2" max="2" width="4.5703125" style="2" customWidth="1"/>
    <col min="3" max="3" width="57.28515625" style="2" customWidth="1"/>
    <col min="4" max="4" width="12.7109375" style="2" customWidth="1"/>
    <col min="5" max="5" width="16.140625" style="2" customWidth="1"/>
    <col min="6" max="9" width="12.7109375" style="2" customWidth="1"/>
  </cols>
  <sheetData>
    <row r="1" spans="2:16" ht="18" customHeight="1">
      <c r="B1" s="28" t="s">
        <v>89</v>
      </c>
      <c r="C1" s="28"/>
      <c r="D1" s="28"/>
      <c r="E1" s="28"/>
      <c r="F1" s="28"/>
      <c r="G1" s="28"/>
      <c r="H1" s="28"/>
      <c r="I1" s="28"/>
    </row>
    <row r="2" spans="2:16" ht="18" customHeight="1">
      <c r="B2" s="28" t="s">
        <v>90</v>
      </c>
      <c r="C2" s="28"/>
      <c r="D2" s="28" t="s">
        <v>88</v>
      </c>
      <c r="E2" s="28"/>
      <c r="F2" s="28"/>
      <c r="G2" s="28"/>
      <c r="H2" s="28"/>
      <c r="I2" s="28"/>
    </row>
    <row r="3" spans="2:16" ht="18" customHeight="1">
      <c r="B3" s="28" t="s">
        <v>0</v>
      </c>
      <c r="C3" s="28"/>
      <c r="D3" s="28"/>
      <c r="E3" s="28"/>
      <c r="F3" s="28"/>
      <c r="G3" s="28"/>
      <c r="H3" s="28"/>
      <c r="I3" s="28"/>
    </row>
    <row r="4" spans="2:16" ht="18" customHeight="1">
      <c r="B4" s="28" t="s">
        <v>12</v>
      </c>
      <c r="C4" s="28"/>
      <c r="D4" s="28"/>
      <c r="E4" s="28"/>
      <c r="F4" s="28"/>
      <c r="G4" s="28"/>
      <c r="H4" s="28"/>
      <c r="I4" s="28"/>
    </row>
    <row r="5" spans="2:16" s="1" customFormat="1">
      <c r="B5" s="28" t="s">
        <v>91</v>
      </c>
      <c r="C5" s="28"/>
      <c r="D5" s="28"/>
      <c r="E5" s="28"/>
      <c r="F5" s="28"/>
      <c r="G5" s="28"/>
      <c r="H5" s="28"/>
      <c r="I5" s="28"/>
    </row>
    <row r="6" spans="2:16" ht="7.5" customHeight="1">
      <c r="B6" s="19"/>
      <c r="C6" s="19"/>
      <c r="D6" s="19"/>
      <c r="E6" s="19"/>
      <c r="F6" s="19"/>
      <c r="G6" s="19"/>
      <c r="H6" s="19"/>
      <c r="I6" s="19"/>
    </row>
    <row r="7" spans="2:16">
      <c r="B7" s="32" t="s">
        <v>1</v>
      </c>
      <c r="C7" s="33"/>
      <c r="D7" s="36" t="s">
        <v>13</v>
      </c>
      <c r="E7" s="37"/>
      <c r="F7" s="37"/>
      <c r="G7" s="37"/>
      <c r="H7" s="38"/>
      <c r="I7" s="39" t="s">
        <v>2</v>
      </c>
    </row>
    <row r="8" spans="2:16" ht="36.75" customHeight="1">
      <c r="B8" s="32"/>
      <c r="C8" s="33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26"/>
    </row>
    <row r="9" spans="2:16" s="1" customFormat="1" ht="15" customHeight="1">
      <c r="B9" s="34"/>
      <c r="C9" s="35"/>
      <c r="D9" s="8">
        <v>1</v>
      </c>
      <c r="E9" s="8">
        <v>2</v>
      </c>
      <c r="F9" s="8" t="s">
        <v>8</v>
      </c>
      <c r="G9" s="8">
        <v>4</v>
      </c>
      <c r="H9" s="8">
        <v>5</v>
      </c>
      <c r="I9" s="8" t="s">
        <v>9</v>
      </c>
      <c r="J9" s="7"/>
      <c r="K9" s="7"/>
      <c r="L9" s="7"/>
      <c r="M9" s="7"/>
      <c r="N9" s="7"/>
      <c r="O9" s="7"/>
      <c r="P9" s="7"/>
    </row>
    <row r="10" spans="2:16" s="1" customFormat="1" ht="15" customHeight="1">
      <c r="B10" s="40" t="s">
        <v>67</v>
      </c>
      <c r="C10" s="40"/>
      <c r="D10" s="20">
        <f>SUM(D11:D17)</f>
        <v>0</v>
      </c>
      <c r="E10" s="20">
        <f t="shared" ref="E10:H10" si="0">SUM(E11:E17)</f>
        <v>0</v>
      </c>
      <c r="F10" s="20">
        <f>D10+E10</f>
        <v>0</v>
      </c>
      <c r="G10" s="20">
        <f t="shared" si="0"/>
        <v>0</v>
      </c>
      <c r="H10" s="20">
        <f t="shared" si="0"/>
        <v>0</v>
      </c>
      <c r="I10" s="20">
        <f>F10-G10</f>
        <v>0</v>
      </c>
    </row>
    <row r="11" spans="2:16" s="1" customFormat="1" ht="15" customHeight="1">
      <c r="B11" s="15"/>
      <c r="C11" s="13" t="s">
        <v>68</v>
      </c>
      <c r="D11" s="10">
        <v>0</v>
      </c>
      <c r="E11" s="10">
        <v>0</v>
      </c>
      <c r="F11" s="10">
        <f t="shared" ref="F11:F29" si="1">D11+E11</f>
        <v>0</v>
      </c>
      <c r="G11" s="10">
        <v>0</v>
      </c>
      <c r="H11" s="10">
        <v>0</v>
      </c>
      <c r="I11" s="10">
        <f t="shared" ref="I11:I29" si="2">F11-G11</f>
        <v>0</v>
      </c>
    </row>
    <row r="12" spans="2:16" s="1" customFormat="1" ht="15" customHeight="1">
      <c r="B12" s="15"/>
      <c r="C12" s="13" t="s">
        <v>69</v>
      </c>
      <c r="D12" s="10">
        <v>0</v>
      </c>
      <c r="E12" s="10">
        <v>0</v>
      </c>
      <c r="F12" s="10">
        <f t="shared" si="1"/>
        <v>0</v>
      </c>
      <c r="G12" s="10">
        <v>0</v>
      </c>
      <c r="H12" s="10">
        <v>0</v>
      </c>
      <c r="I12" s="10">
        <f t="shared" si="2"/>
        <v>0</v>
      </c>
    </row>
    <row r="13" spans="2:16" s="1" customFormat="1" ht="15" customHeight="1">
      <c r="B13" s="15"/>
      <c r="C13" s="13" t="s">
        <v>70</v>
      </c>
      <c r="D13" s="10">
        <v>0</v>
      </c>
      <c r="E13" s="10">
        <v>0</v>
      </c>
      <c r="F13" s="10">
        <f t="shared" si="1"/>
        <v>0</v>
      </c>
      <c r="G13" s="10">
        <v>0</v>
      </c>
      <c r="H13" s="10">
        <v>0</v>
      </c>
      <c r="I13" s="10">
        <f t="shared" si="2"/>
        <v>0</v>
      </c>
    </row>
    <row r="14" spans="2:16" s="1" customFormat="1" ht="15" customHeight="1">
      <c r="B14" s="15"/>
      <c r="C14" s="13" t="s">
        <v>71</v>
      </c>
      <c r="D14" s="10">
        <v>0</v>
      </c>
      <c r="E14" s="10">
        <v>0</v>
      </c>
      <c r="F14" s="10">
        <f t="shared" si="1"/>
        <v>0</v>
      </c>
      <c r="G14" s="10">
        <v>0</v>
      </c>
      <c r="H14" s="10">
        <v>0</v>
      </c>
      <c r="I14" s="10">
        <f t="shared" si="2"/>
        <v>0</v>
      </c>
    </row>
    <row r="15" spans="2:16" s="1" customFormat="1" ht="15" customHeight="1">
      <c r="B15" s="15"/>
      <c r="C15" s="13" t="s">
        <v>72</v>
      </c>
      <c r="D15" s="10">
        <v>0</v>
      </c>
      <c r="E15" s="10">
        <v>0</v>
      </c>
      <c r="F15" s="10">
        <f t="shared" si="1"/>
        <v>0</v>
      </c>
      <c r="G15" s="10">
        <v>0</v>
      </c>
      <c r="H15" s="10">
        <v>0</v>
      </c>
      <c r="I15" s="10">
        <f t="shared" si="2"/>
        <v>0</v>
      </c>
    </row>
    <row r="16" spans="2:16" s="1" customFormat="1" ht="15" customHeight="1">
      <c r="B16" s="15"/>
      <c r="C16" s="13" t="s">
        <v>73</v>
      </c>
      <c r="D16" s="10">
        <v>0</v>
      </c>
      <c r="E16" s="10">
        <v>0</v>
      </c>
      <c r="F16" s="10">
        <f t="shared" si="1"/>
        <v>0</v>
      </c>
      <c r="G16" s="10">
        <v>0</v>
      </c>
      <c r="H16" s="10">
        <v>0</v>
      </c>
      <c r="I16" s="10">
        <f t="shared" si="2"/>
        <v>0</v>
      </c>
    </row>
    <row r="17" spans="1:15" s="1" customFormat="1" ht="15" customHeight="1">
      <c r="B17" s="15"/>
      <c r="C17" s="13" t="s">
        <v>74</v>
      </c>
      <c r="D17" s="10">
        <v>0</v>
      </c>
      <c r="E17" s="10">
        <v>0</v>
      </c>
      <c r="F17" s="10">
        <f t="shared" si="1"/>
        <v>0</v>
      </c>
      <c r="G17" s="10">
        <v>0</v>
      </c>
      <c r="H17" s="10">
        <v>0</v>
      </c>
      <c r="I17" s="10">
        <f t="shared" si="2"/>
        <v>0</v>
      </c>
      <c r="J17" s="7"/>
      <c r="K17" s="7"/>
      <c r="L17" s="7"/>
      <c r="M17" s="7"/>
      <c r="N17" s="7"/>
      <c r="O17" s="7"/>
    </row>
    <row r="18" spans="1:15" s="1" customFormat="1" ht="15" customHeight="1">
      <c r="B18" s="29" t="s">
        <v>75</v>
      </c>
      <c r="C18" s="30"/>
      <c r="D18" s="14">
        <f>SUM(D19:D21)</f>
        <v>0</v>
      </c>
      <c r="E18" s="14">
        <f t="shared" ref="E18:H18" si="3">SUM(E19:E21)</f>
        <v>0</v>
      </c>
      <c r="F18" s="14">
        <f t="shared" si="1"/>
        <v>0</v>
      </c>
      <c r="G18" s="14">
        <f t="shared" si="3"/>
        <v>0</v>
      </c>
      <c r="H18" s="14">
        <f t="shared" si="3"/>
        <v>0</v>
      </c>
      <c r="I18" s="14">
        <f t="shared" si="2"/>
        <v>0</v>
      </c>
    </row>
    <row r="19" spans="1:15" s="1" customFormat="1" ht="15" customHeight="1">
      <c r="B19" s="15"/>
      <c r="C19" s="13" t="s">
        <v>11</v>
      </c>
      <c r="D19" s="10">
        <v>0</v>
      </c>
      <c r="E19" s="10">
        <v>0</v>
      </c>
      <c r="F19" s="10">
        <f t="shared" si="1"/>
        <v>0</v>
      </c>
      <c r="G19" s="10">
        <v>0</v>
      </c>
      <c r="H19" s="10">
        <v>0</v>
      </c>
      <c r="I19" s="10">
        <f t="shared" si="2"/>
        <v>0</v>
      </c>
    </row>
    <row r="20" spans="1:15" s="1" customFormat="1" ht="15" customHeight="1">
      <c r="B20" s="15"/>
      <c r="C20" s="13" t="s">
        <v>76</v>
      </c>
      <c r="D20" s="10">
        <v>0</v>
      </c>
      <c r="E20" s="10">
        <v>0</v>
      </c>
      <c r="F20" s="10">
        <f t="shared" si="1"/>
        <v>0</v>
      </c>
      <c r="G20" s="10">
        <v>0</v>
      </c>
      <c r="H20" s="10">
        <v>0</v>
      </c>
      <c r="I20" s="10">
        <f t="shared" si="2"/>
        <v>0</v>
      </c>
    </row>
    <row r="21" spans="1:15" s="1" customFormat="1" ht="15" customHeight="1">
      <c r="B21" s="15"/>
      <c r="C21" s="13" t="s">
        <v>77</v>
      </c>
      <c r="D21" s="10">
        <v>0</v>
      </c>
      <c r="E21" s="10">
        <v>0</v>
      </c>
      <c r="F21" s="10">
        <f t="shared" si="1"/>
        <v>0</v>
      </c>
      <c r="G21" s="10">
        <v>0</v>
      </c>
      <c r="H21" s="10">
        <v>0</v>
      </c>
      <c r="I21" s="10">
        <f t="shared" si="2"/>
        <v>0</v>
      </c>
      <c r="J21" s="7"/>
      <c r="K21" s="7"/>
      <c r="L21" s="7"/>
      <c r="M21" s="7"/>
      <c r="N21" s="7"/>
      <c r="O21" s="7"/>
    </row>
    <row r="22" spans="1:15" s="1" customFormat="1" ht="15" customHeight="1">
      <c r="B22" s="29" t="s">
        <v>78</v>
      </c>
      <c r="C22" s="30"/>
      <c r="D22" s="14">
        <f>SUM(D23:D29)</f>
        <v>0</v>
      </c>
      <c r="E22" s="14">
        <f t="shared" ref="E22:H22" si="4">SUM(E23:E29)</f>
        <v>0</v>
      </c>
      <c r="F22" s="14">
        <f t="shared" si="1"/>
        <v>0</v>
      </c>
      <c r="G22" s="14">
        <f t="shared" si="4"/>
        <v>0</v>
      </c>
      <c r="H22" s="14">
        <f t="shared" si="4"/>
        <v>0</v>
      </c>
      <c r="I22" s="14">
        <f t="shared" si="2"/>
        <v>0</v>
      </c>
    </row>
    <row r="23" spans="1:15" s="1" customFormat="1" ht="15" customHeight="1">
      <c r="B23" s="15"/>
      <c r="C23" s="13" t="s">
        <v>79</v>
      </c>
      <c r="D23" s="10">
        <v>0</v>
      </c>
      <c r="E23" s="10">
        <v>0</v>
      </c>
      <c r="F23" s="10">
        <f t="shared" si="1"/>
        <v>0</v>
      </c>
      <c r="G23" s="10">
        <v>0</v>
      </c>
      <c r="H23" s="10">
        <v>0</v>
      </c>
      <c r="I23" s="10">
        <f t="shared" si="2"/>
        <v>0</v>
      </c>
    </row>
    <row r="24" spans="1:15" s="1" customFormat="1" ht="15" customHeight="1">
      <c r="B24" s="15"/>
      <c r="C24" s="13" t="s">
        <v>80</v>
      </c>
      <c r="D24" s="10">
        <v>0</v>
      </c>
      <c r="E24" s="10">
        <v>0</v>
      </c>
      <c r="F24" s="10">
        <f t="shared" si="1"/>
        <v>0</v>
      </c>
      <c r="G24" s="10">
        <v>0</v>
      </c>
      <c r="H24" s="10">
        <v>0</v>
      </c>
      <c r="I24" s="10">
        <f t="shared" si="2"/>
        <v>0</v>
      </c>
    </row>
    <row r="25" spans="1:15" s="1" customFormat="1" ht="15" customHeight="1">
      <c r="B25" s="15"/>
      <c r="C25" s="13" t="s">
        <v>81</v>
      </c>
      <c r="D25" s="10">
        <v>0</v>
      </c>
      <c r="E25" s="10">
        <v>0</v>
      </c>
      <c r="F25" s="10">
        <f t="shared" si="1"/>
        <v>0</v>
      </c>
      <c r="G25" s="10">
        <v>0</v>
      </c>
      <c r="H25" s="10">
        <v>0</v>
      </c>
      <c r="I25" s="10">
        <f t="shared" si="2"/>
        <v>0</v>
      </c>
    </row>
    <row r="26" spans="1:15" ht="15" customHeight="1">
      <c r="B26" s="15"/>
      <c r="C26" s="13" t="s">
        <v>82</v>
      </c>
      <c r="D26" s="10">
        <v>0</v>
      </c>
      <c r="E26" s="10">
        <v>0</v>
      </c>
      <c r="F26" s="10">
        <f t="shared" si="1"/>
        <v>0</v>
      </c>
      <c r="G26" s="10">
        <v>0</v>
      </c>
      <c r="H26" s="10">
        <v>0</v>
      </c>
      <c r="I26" s="10">
        <f t="shared" si="2"/>
        <v>0</v>
      </c>
    </row>
    <row r="27" spans="1:15" ht="15" customHeight="1">
      <c r="B27" s="15"/>
      <c r="C27" s="13" t="s">
        <v>83</v>
      </c>
      <c r="D27" s="10">
        <v>0</v>
      </c>
      <c r="E27" s="10">
        <v>0</v>
      </c>
      <c r="F27" s="10">
        <f t="shared" si="1"/>
        <v>0</v>
      </c>
      <c r="G27" s="10">
        <v>0</v>
      </c>
      <c r="H27" s="10">
        <v>0</v>
      </c>
      <c r="I27" s="10">
        <f t="shared" si="2"/>
        <v>0</v>
      </c>
    </row>
    <row r="28" spans="1:15" ht="15" customHeight="1">
      <c r="B28" s="15"/>
      <c r="C28" s="13" t="s">
        <v>84</v>
      </c>
      <c r="D28" s="10">
        <v>0</v>
      </c>
      <c r="E28" s="10">
        <v>0</v>
      </c>
      <c r="F28" s="10">
        <f t="shared" si="1"/>
        <v>0</v>
      </c>
      <c r="G28" s="10">
        <v>0</v>
      </c>
      <c r="H28" s="10">
        <v>0</v>
      </c>
      <c r="I28" s="10">
        <f t="shared" si="2"/>
        <v>0</v>
      </c>
    </row>
    <row r="29" spans="1:15" ht="15" customHeight="1">
      <c r="B29" s="15"/>
      <c r="C29" s="13" t="s">
        <v>85</v>
      </c>
      <c r="D29" s="10">
        <v>0</v>
      </c>
      <c r="E29" s="10">
        <v>0</v>
      </c>
      <c r="F29" s="10">
        <f t="shared" si="1"/>
        <v>0</v>
      </c>
      <c r="G29" s="10">
        <v>0</v>
      </c>
      <c r="H29" s="10">
        <v>0</v>
      </c>
      <c r="I29" s="10">
        <f t="shared" si="2"/>
        <v>0</v>
      </c>
    </row>
    <row r="30" spans="1:15" ht="15" customHeight="1">
      <c r="B30" s="15"/>
      <c r="C30" s="13"/>
      <c r="D30" s="10"/>
      <c r="E30" s="10"/>
      <c r="F30" s="10"/>
      <c r="G30" s="10"/>
      <c r="H30" s="10"/>
      <c r="I30" s="10"/>
    </row>
    <row r="31" spans="1:15" ht="15" customHeight="1">
      <c r="B31" s="15"/>
      <c r="C31" s="13"/>
      <c r="D31" s="10"/>
      <c r="E31" s="10"/>
      <c r="F31" s="10"/>
      <c r="G31" s="10"/>
      <c r="H31" s="10"/>
      <c r="I31" s="10"/>
    </row>
    <row r="32" spans="1:15" s="4" customFormat="1" ht="15.95" customHeight="1">
      <c r="A32" s="3"/>
      <c r="B32" s="15"/>
      <c r="C32" s="13"/>
      <c r="D32" s="10"/>
      <c r="E32" s="10"/>
      <c r="F32" s="10"/>
      <c r="G32" s="10"/>
      <c r="H32" s="10"/>
      <c r="I32" s="10"/>
    </row>
    <row r="33" spans="2:10" ht="15.95" customHeight="1">
      <c r="B33" s="16"/>
      <c r="C33" s="17" t="s">
        <v>86</v>
      </c>
      <c r="D33" s="18">
        <f>+D10+D18+D22</f>
        <v>0</v>
      </c>
      <c r="E33" s="18">
        <f t="shared" ref="E33:I33" si="5">+E10+E18+E22</f>
        <v>0</v>
      </c>
      <c r="F33" s="18">
        <f>+F10+F18+F22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6"/>
    </row>
    <row r="34" spans="2:10">
      <c r="B34" s="16"/>
      <c r="C34" s="17" t="s">
        <v>87</v>
      </c>
      <c r="D34" s="18">
        <f>+COGC.C!D38+'COG C.C.(2)'!D35+'COG C.C. (3)'!D33</f>
        <v>145279765.44999999</v>
      </c>
      <c r="E34" s="18">
        <f>+COGC.C!E38+'COG C.C.(2)'!E35+'COG C.C. (3)'!E33</f>
        <v>12425783.35</v>
      </c>
      <c r="F34" s="18">
        <f>+COGC.C!F38+'COG C.C.(2)'!F35+'COG C.C. (3)'!F33</f>
        <v>157705548.80000001</v>
      </c>
      <c r="G34" s="18">
        <f>+COGC.C!G38+'COG C.C.(2)'!G35+'COG C.C. (3)'!G33</f>
        <v>157705548.80000001</v>
      </c>
      <c r="H34" s="18">
        <f>+COGC.C!H38+'COG C.C.(2)'!H35+'COG C.C. (3)'!H33</f>
        <v>135155644.39000002</v>
      </c>
      <c r="I34" s="18">
        <f>+COGC.C!I38+'COG C.C.(2)'!I35+'COG C.C. (3)'!I33</f>
        <v>0</v>
      </c>
    </row>
    <row r="36" spans="2:10">
      <c r="D36" s="5"/>
      <c r="E36" s="5"/>
      <c r="F36" s="5"/>
      <c r="G36" s="5"/>
      <c r="H36" s="5"/>
      <c r="I36" s="5"/>
    </row>
    <row r="37" spans="2:10">
      <c r="D37" s="5"/>
      <c r="E37" s="5"/>
      <c r="F37" s="5"/>
      <c r="G37" s="5"/>
      <c r="H37" s="5"/>
      <c r="I37" s="5"/>
    </row>
    <row r="38" spans="2:10">
      <c r="D38" s="5"/>
      <c r="E38" s="5"/>
      <c r="F38" s="5"/>
      <c r="G38" s="5"/>
      <c r="H38" s="5"/>
      <c r="I38" s="5"/>
    </row>
    <row r="39" spans="2:10">
      <c r="D39" s="5"/>
      <c r="E39" s="5"/>
      <c r="F39" s="5"/>
      <c r="G39" s="5"/>
      <c r="H39" s="5"/>
      <c r="I39" s="5"/>
    </row>
    <row r="40" spans="2:10">
      <c r="D40" s="5"/>
      <c r="E40" s="5"/>
      <c r="F40" s="5"/>
      <c r="G40" s="5"/>
      <c r="H40" s="5"/>
      <c r="I40" s="5"/>
    </row>
  </sheetData>
  <mergeCells count="11">
    <mergeCell ref="B10:C10"/>
    <mergeCell ref="B18:C18"/>
    <mergeCell ref="B22:C22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COGC.C</vt:lpstr>
      <vt:lpstr>COG C.C.(2)</vt:lpstr>
      <vt:lpstr>COG C.C. (3)</vt:lpstr>
      <vt:lpstr>'COG C.C. (3)'!Área_de_impresión</vt:lpstr>
      <vt:lpstr>'COG C.C.(2)'!Área_de_impresión</vt:lpstr>
      <vt:lpstr>COGC.C!Área_de_impresión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2024-01-15T16:11:53Z</cp:lastPrinted>
  <dcterms:created xsi:type="dcterms:W3CDTF">2016-12-12T16:31:24Z</dcterms:created>
  <dcterms:modified xsi:type="dcterms:W3CDTF">2024-02-16T21:38:00Z</dcterms:modified>
</cp:coreProperties>
</file>